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19428" windowHeight="10428" activeTab="7"/>
  </bookViews>
  <sheets>
    <sheet name="金馬" sheetId="11" r:id="rId1"/>
    <sheet name="臺澎六都外" sheetId="10" r:id="rId2"/>
    <sheet name="高雄市" sheetId="9" r:id="rId3"/>
    <sheet name="臺南市" sheetId="8" r:id="rId4"/>
    <sheet name="臺中市" sheetId="7" r:id="rId5"/>
    <sheet name="桃園市" sheetId="6" r:id="rId6"/>
    <sheet name="新北市" sheetId="5" r:id="rId7"/>
    <sheet name="臺北市" sheetId="4" r:id="rId8"/>
  </sheets>
  <definedNames>
    <definedName name="_xlnm.Print_Area" localSheetId="0">金馬!$A$1:$D$23</definedName>
    <definedName name="_xlnm.Print_Area" localSheetId="5">桃園市!$A$1:$D$23</definedName>
    <definedName name="_xlnm.Print_Area" localSheetId="2">高雄市!$A$1:$D$23</definedName>
    <definedName name="_xlnm.Print_Area" localSheetId="6">新北市!$A$1:$D$23</definedName>
    <definedName name="_xlnm.Print_Area" localSheetId="4">臺中市!$A$1:$D$23</definedName>
    <definedName name="_xlnm.Print_Area" localSheetId="7">臺北市!$A$1:$D$23</definedName>
    <definedName name="_xlnm.Print_Area" localSheetId="3">臺南市!$A$1:$D$23</definedName>
    <definedName name="_xlnm.Print_Area" localSheetId="1">臺澎六都外!$A$1:$D$23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4" l="1"/>
  <c r="C16" i="11" l="1"/>
  <c r="A16" i="11"/>
  <c r="A18" i="11" l="1"/>
  <c r="B18" i="11" s="1"/>
  <c r="C18" i="11" l="1"/>
  <c r="C20" i="11" s="1"/>
  <c r="A22" i="11" l="1"/>
  <c r="C16" i="10"/>
  <c r="A16" i="10"/>
  <c r="C16" i="9"/>
  <c r="A16" i="9"/>
  <c r="C16" i="8"/>
  <c r="A16" i="8"/>
  <c r="C16" i="7"/>
  <c r="A16" i="7"/>
  <c r="A18" i="9" l="1"/>
  <c r="B18" i="9" s="1"/>
  <c r="A18" i="10"/>
  <c r="B18" i="10" s="1"/>
  <c r="A18" i="8"/>
  <c r="B18" i="8" s="1"/>
  <c r="A18" i="7"/>
  <c r="B18" i="7" s="1"/>
  <c r="C18" i="10" l="1"/>
  <c r="A22" i="10" s="1"/>
  <c r="C18" i="9"/>
  <c r="C20" i="9" s="1"/>
  <c r="C18" i="8"/>
  <c r="C20" i="8" s="1"/>
  <c r="C18" i="7"/>
  <c r="C20" i="7" s="1"/>
  <c r="A22" i="7" l="1"/>
  <c r="A22" i="8"/>
  <c r="C20" i="10"/>
  <c r="A22" i="9"/>
  <c r="C16" i="6"/>
  <c r="A16" i="6"/>
  <c r="C16" i="5"/>
  <c r="A16" i="5"/>
  <c r="A18" i="6" l="1"/>
  <c r="B18" i="6" s="1"/>
  <c r="A18" i="5"/>
  <c r="B18" i="5" s="1"/>
  <c r="C18" i="6" l="1"/>
  <c r="C20" i="6" s="1"/>
  <c r="C18" i="5"/>
  <c r="C20" i="5" s="1"/>
  <c r="C16" i="4"/>
  <c r="A18" i="4"/>
  <c r="A22" i="5" l="1"/>
  <c r="A22" i="6"/>
  <c r="B18" i="4"/>
  <c r="C18" i="4" l="1"/>
  <c r="C20" i="4" s="1"/>
  <c r="A22" i="4" l="1"/>
</calcChain>
</file>

<file path=xl/sharedStrings.xml><?xml version="1.0" encoding="utf-8"?>
<sst xmlns="http://schemas.openxmlformats.org/spreadsheetml/2006/main" count="280" uniqueCount="42">
  <si>
    <t>債務人每月應領薪資明細</t>
    <phoneticPr fontId="2" type="noConversion"/>
  </si>
  <si>
    <t>薪俸</t>
  </si>
  <si>
    <t>保險費（勞保、軍保、公保）</t>
    <phoneticPr fontId="2" type="noConversion"/>
  </si>
  <si>
    <t>津貼</t>
  </si>
  <si>
    <t>全民健康保險費</t>
    <phoneticPr fontId="2" type="noConversion"/>
  </si>
  <si>
    <t>紅利</t>
  </si>
  <si>
    <t>退撫金</t>
    <phoneticPr fontId="2" type="noConversion"/>
  </si>
  <si>
    <t>補助費</t>
    <phoneticPr fontId="2" type="noConversion"/>
  </si>
  <si>
    <t>所得稅預扣</t>
    <phoneticPr fontId="2" type="noConversion"/>
  </si>
  <si>
    <t>研究費</t>
    <phoneticPr fontId="2" type="noConversion"/>
  </si>
  <si>
    <t>勞退提撥</t>
    <phoneticPr fontId="2" type="noConversion"/>
  </si>
  <si>
    <t>工作獎金</t>
    <phoneticPr fontId="2" type="noConversion"/>
  </si>
  <si>
    <t>其他（                     ）</t>
  </si>
  <si>
    <t>績效獎金</t>
    <phoneticPr fontId="2" type="noConversion"/>
  </si>
  <si>
    <t>年終獎金</t>
    <phoneticPr fontId="2" type="noConversion"/>
  </si>
  <si>
    <t>考績獎金</t>
    <phoneticPr fontId="2" type="noConversion"/>
  </si>
  <si>
    <t>其他（                     ）</t>
    <phoneticPr fontId="2" type="noConversion"/>
  </si>
  <si>
    <t>依法代扣減總額</t>
    <phoneticPr fontId="2" type="noConversion"/>
  </si>
  <si>
    <t>未受扣押餘額</t>
    <phoneticPr fontId="2" type="noConversion"/>
  </si>
  <si>
    <t>實際扣押金額</t>
    <phoneticPr fontId="2" type="noConversion"/>
  </si>
  <si>
    <t>生活中心地區每人每月最低生活費1.2倍</t>
    <phoneticPr fontId="2" type="noConversion"/>
  </si>
  <si>
    <t>每月應領薪資報酬債權總額</t>
    <phoneticPr fontId="2" type="noConversion"/>
  </si>
  <si>
    <t>未受扣押餘額代扣繳後可處分金額</t>
    <phoneticPr fontId="2" type="noConversion"/>
  </si>
  <si>
    <t>低於最低生活費1.2倍應補充金額</t>
    <phoneticPr fontId="2" type="noConversion"/>
  </si>
  <si>
    <t>命令扣押1/3金額</t>
    <phoneticPr fontId="2" type="noConversion"/>
  </si>
  <si>
    <t>（幣別：新臺幣，單位：元）</t>
    <phoneticPr fontId="2" type="noConversion"/>
  </si>
  <si>
    <t>薪俸</t>
    <phoneticPr fontId="2" type="noConversion"/>
  </si>
  <si>
    <t>退撫金</t>
    <phoneticPr fontId="2" type="noConversion"/>
  </si>
  <si>
    <t>因履行公法義務依法代扣減項目</t>
    <phoneticPr fontId="2" type="noConversion"/>
  </si>
  <si>
    <t>因履行公法義務依法代扣減項目</t>
    <phoneticPr fontId="2" type="noConversion"/>
  </si>
  <si>
    <t>因履行公法義務依法代扣減項目</t>
    <phoneticPr fontId="2" type="noConversion"/>
  </si>
  <si>
    <t>因履行公法義務依法代扣減項目</t>
    <phoneticPr fontId="2" type="noConversion"/>
  </si>
  <si>
    <t>其他（職工福利金 ）</t>
    <phoneticPr fontId="2" type="noConversion"/>
  </si>
  <si>
    <t>112年扣薪試算表-債務人生活中心地在金馬</t>
    <phoneticPr fontId="2" type="noConversion"/>
  </si>
  <si>
    <t>112年扣薪試算表-債務人生活中心地在臺澎但非六都</t>
    <phoneticPr fontId="2" type="noConversion"/>
  </si>
  <si>
    <t>112年扣薪試算表-債務人生活中心地在高雄市</t>
    <phoneticPr fontId="2" type="noConversion"/>
  </si>
  <si>
    <t>112年扣薪試算表-債務人生活中心地在臺南市</t>
    <phoneticPr fontId="2" type="noConversion"/>
  </si>
  <si>
    <t>112年扣薪試算表-債務人生活中心地在臺中市</t>
    <phoneticPr fontId="2" type="noConversion"/>
  </si>
  <si>
    <t>112年扣薪試算表-債務人生活中心地在桃園市</t>
    <phoneticPr fontId="2" type="noConversion"/>
  </si>
  <si>
    <t>112年扣薪試算表-債務人生活中心地在新北市</t>
    <phoneticPr fontId="2" type="noConversion"/>
  </si>
  <si>
    <t>112年扣薪試算表-債務人生活中心地在臺北市</t>
    <phoneticPr fontId="2" type="noConversion"/>
  </si>
  <si>
    <t xml:space="preserve">                                                                       備註
1.債務人每月應領薪資總額包含本薪、底薪、專業加給、主管加給、地域加給、交通津貼、
   宿舍津貼、特殊津貼、加班費、延時工資等各項名目薪資給付，如有未列表項目請統一
   加總列計於其他薪資給付項下。
2.當「實際扣押金額」欄顯示「依命令扣押1/3金額」時，可填寫扣薪命令附件a第三人陳報
   或聲明狀第1欄配合每月扣薪三分之一；低於「命令扣押1/3金額」欄之金額時，可填寫同
   狀第2欄得配合扣押金額；顯示「無餘額可供扣押」時，可填寫同狀第3欄無餘額可供扣押。
3.第三人扣薪試算表EXCEL檔，可至司法院網站瀏覽。（業務綜覽→民事→民事執行→扣薪試算
   表，網址：https://www.judicial.gov.tw/work/work21.asp）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</si>
</sst>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[Red]#,##0"/>
    <numFmt numFmtId="178" formatCode="0;[Red]0"/>
  </numFmts>
  <fonts count="13">
    <font>
      <sz val="12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6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222222"/>
      <name val="細明體"/>
      <family val="3"/>
      <charset val="136"/>
    </font>
    <font>
      <b/>
      <sz val="14"/>
      <color theme="1"/>
      <name val="標楷體"/>
      <family val="4"/>
      <charset val="136"/>
    </font>
    <font>
      <b/>
      <u val="doubleAccounting"/>
      <sz val="16"/>
      <color theme="1" tint="4.9989318521683403E-2"/>
      <name val="標楷體"/>
      <family val="4"/>
      <charset val="136"/>
    </font>
    <font>
      <b/>
      <u val="doubleAccounting"/>
      <sz val="16"/>
      <name val="新細明體"/>
      <family val="2"/>
      <scheme val="minor"/>
    </font>
    <font>
      <sz val="12"/>
      <name val="新細明體"/>
      <family val="2"/>
      <scheme val="minor"/>
    </font>
    <font>
      <sz val="16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1" fillId="0" borderId="0" xfId="0" applyFont="1"/>
    <xf numFmtId="178" fontId="0" fillId="0" borderId="0" xfId="0" applyNumberFormat="1"/>
    <xf numFmtId="0" fontId="12" fillId="0" borderId="0" xfId="0" applyFont="1" applyAlignment="1">
      <alignment vertical="center"/>
    </xf>
    <xf numFmtId="176" fontId="10" fillId="0" borderId="13" xfId="0" applyNumberFormat="1" applyFont="1" applyFill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 wrapText="1"/>
    </xf>
    <xf numFmtId="176" fontId="11" fillId="5" borderId="11" xfId="0" applyNumberFormat="1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6" fontId="0" fillId="0" borderId="10" xfId="0" applyNumberFormat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4" borderId="11" xfId="0" applyNumberForma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0" fillId="5" borderId="11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11" fillId="7" borderId="1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>
      <alignment horizontal="center" vertical="center"/>
    </xf>
    <xf numFmtId="177" fontId="5" fillId="7" borderId="1" xfId="0" applyNumberFormat="1" applyFont="1" applyFill="1" applyBorder="1" applyAlignment="1">
      <alignment horizontal="center" vertical="center"/>
    </xf>
    <xf numFmtId="177" fontId="5" fillId="7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 wrapText="1"/>
    </xf>
    <xf numFmtId="176" fontId="9" fillId="6" borderId="12" xfId="0" applyNumberFormat="1" applyFont="1" applyFill="1" applyBorder="1" applyAlignment="1">
      <alignment horizontal="center" vertical="center" wrapText="1"/>
    </xf>
    <xf numFmtId="176" fontId="9" fillId="6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33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28</v>
      </c>
      <c r="D3" s="30"/>
    </row>
    <row r="4" spans="1:7" ht="39" customHeight="1" thickTop="1">
      <c r="A4" s="7" t="s">
        <v>1</v>
      </c>
      <c r="B4" s="8">
        <v>25000</v>
      </c>
      <c r="C4" s="17" t="s">
        <v>2</v>
      </c>
      <c r="D4" s="18">
        <v>600</v>
      </c>
    </row>
    <row r="5" spans="1:7" ht="25.5" customHeight="1">
      <c r="A5" s="9" t="s">
        <v>3</v>
      </c>
      <c r="B5" s="10"/>
      <c r="C5" s="19" t="s">
        <v>4</v>
      </c>
      <c r="D5" s="10">
        <v>500</v>
      </c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25000</v>
      </c>
      <c r="B16" s="33"/>
      <c r="C16" s="33">
        <f>SUM(D4:D14)</f>
        <v>1100</v>
      </c>
      <c r="D16" s="33"/>
    </row>
    <row r="17" spans="1:9" ht="36" customHeight="1" thickTop="1" thickBot="1">
      <c r="A17" s="24" t="s">
        <v>24</v>
      </c>
      <c r="B17" s="24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8333.3333333333339</v>
      </c>
      <c r="B18" s="6">
        <f>A16-A18</f>
        <v>16666.666666666664</v>
      </c>
      <c r="C18" s="36">
        <f>IF(B18-C16&gt;0,B18-C16,"無餘額")</f>
        <v>15566.666666666664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15724</v>
      </c>
      <c r="B20" s="40"/>
      <c r="C20" s="41">
        <f>IF(AND(C18&gt;A20,C18&gt;0), "毋庸補充",IF(AND(C18&lt;A20,( A20-B18+C16-A18)&gt;=0, C18&gt;0),"同命令扣押1/3金額",IF(AND(A16-A20-C16&gt;0), A20-B18+C16)))</f>
        <v>157.33333333333576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8176</v>
      </c>
      <c r="B22" s="46"/>
      <c r="C22" s="46"/>
      <c r="D22" s="47"/>
      <c r="I22" s="1"/>
    </row>
    <row r="23" spans="1:9" ht="180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juuhEL34loHyvpFrY5JuS7Q8Ztf2e+it7Z7+wjukgVb10wECTPjGMwhqjiINBH95DpF+680W9t5Q33yapCewUw==" saltValue="guZ0zndulDs1pH7P0L5oRQ==" spinCount="100000" sheet="1" selectLockedCells="1"/>
  <mergeCells count="17">
    <mergeCell ref="A20:B20"/>
    <mergeCell ref="C20:D20"/>
    <mergeCell ref="A21:D21"/>
    <mergeCell ref="A22:D22"/>
    <mergeCell ref="A23:D23"/>
    <mergeCell ref="A16:B16"/>
    <mergeCell ref="C16:D16"/>
    <mergeCell ref="C17:D17"/>
    <mergeCell ref="C18:D18"/>
    <mergeCell ref="A19:B19"/>
    <mergeCell ref="C19:D19"/>
    <mergeCell ref="A1:D1"/>
    <mergeCell ref="A2:D2"/>
    <mergeCell ref="A3:B3"/>
    <mergeCell ref="C3:D3"/>
    <mergeCell ref="A15:B15"/>
    <mergeCell ref="C15:D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4"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34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31</v>
      </c>
      <c r="D3" s="30"/>
    </row>
    <row r="4" spans="1:7" ht="39" customHeight="1" thickTop="1">
      <c r="A4" s="7" t="s">
        <v>1</v>
      </c>
      <c r="B4" s="8">
        <v>17000</v>
      </c>
      <c r="C4" s="17" t="s">
        <v>2</v>
      </c>
      <c r="D4" s="18">
        <v>2500</v>
      </c>
    </row>
    <row r="5" spans="1:7" ht="25.5" customHeight="1">
      <c r="A5" s="9" t="s">
        <v>3</v>
      </c>
      <c r="B5" s="10"/>
      <c r="C5" s="19" t="s">
        <v>4</v>
      </c>
      <c r="D5" s="10"/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17000</v>
      </c>
      <c r="B16" s="33"/>
      <c r="C16" s="33">
        <f>SUM(D4:D14)</f>
        <v>2500</v>
      </c>
      <c r="D16" s="33"/>
    </row>
    <row r="17" spans="1:9" ht="36" customHeight="1" thickTop="1" thickBot="1">
      <c r="A17" s="23" t="s">
        <v>24</v>
      </c>
      <c r="B17" s="23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5666.666666666667</v>
      </c>
      <c r="B18" s="6">
        <f>A16-A18</f>
        <v>11333.333333333332</v>
      </c>
      <c r="C18" s="36">
        <f>IF(B18-C16&gt;0,B18-C16,"無餘額")</f>
        <v>8833.3333333333321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17076</v>
      </c>
      <c r="B20" s="40"/>
      <c r="C20" s="41" t="str">
        <f>IF(AND(C18&gt;A20,C18&gt;0), "毋庸補充",IF(AND(C18&lt;A20,( A20-B18+C16-A18)&gt;=0, C18&gt;0),"同命令扣押1/3金額",IF(AND(A16-A20-C16&gt;0), A20-B18+C16)))</f>
        <v>同命令扣押1/3金額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 t="str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無餘額可供扣押</v>
      </c>
      <c r="B22" s="46"/>
      <c r="C22" s="46"/>
      <c r="D22" s="47"/>
      <c r="I22" s="1"/>
    </row>
    <row r="23" spans="1:9" ht="182.4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jBer4uipHhOQKU91L1fgFdjcJfYUE8AHLjAiKsWAS91rWWrHFRHGaLyq28/CxuzUs2KWxr+SMAa6DGEedCWt+Q==" saltValue="hXNWHfqs1xrjaO4IlZ0mBQ==" spinCount="100000" sheet="1" selectLockedCells="1"/>
  <mergeCells count="17">
    <mergeCell ref="A1:D1"/>
    <mergeCell ref="A2:D2"/>
    <mergeCell ref="A3:B3"/>
    <mergeCell ref="C3:D3"/>
    <mergeCell ref="A15:B15"/>
    <mergeCell ref="C15:D15"/>
    <mergeCell ref="A16:B16"/>
    <mergeCell ref="C16:D16"/>
    <mergeCell ref="C17:D17"/>
    <mergeCell ref="C18:D18"/>
    <mergeCell ref="A19:B19"/>
    <mergeCell ref="C19:D19"/>
    <mergeCell ref="A20:B20"/>
    <mergeCell ref="C20:D20"/>
    <mergeCell ref="A21:D21"/>
    <mergeCell ref="A22:D22"/>
    <mergeCell ref="A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35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31</v>
      </c>
      <c r="D3" s="30"/>
    </row>
    <row r="4" spans="1:7" ht="39" customHeight="1" thickTop="1">
      <c r="A4" s="7" t="s">
        <v>1</v>
      </c>
      <c r="B4" s="8">
        <v>30000</v>
      </c>
      <c r="C4" s="17" t="s">
        <v>2</v>
      </c>
      <c r="D4" s="18">
        <v>2000</v>
      </c>
    </row>
    <row r="5" spans="1:7" ht="25.5" customHeight="1">
      <c r="A5" s="9" t="s">
        <v>3</v>
      </c>
      <c r="B5" s="10"/>
      <c r="C5" s="19" t="s">
        <v>4</v>
      </c>
      <c r="D5" s="10">
        <v>1000</v>
      </c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>
        <v>9000</v>
      </c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30000</v>
      </c>
      <c r="B16" s="33"/>
      <c r="C16" s="33">
        <f>SUM(D4:D14)</f>
        <v>12000</v>
      </c>
      <c r="D16" s="33"/>
    </row>
    <row r="17" spans="1:9" ht="36" customHeight="1" thickTop="1" thickBot="1">
      <c r="A17" s="23" t="s">
        <v>24</v>
      </c>
      <c r="B17" s="23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10000</v>
      </c>
      <c r="B18" s="6">
        <f>A16-A18</f>
        <v>20000</v>
      </c>
      <c r="C18" s="36">
        <f>IF(B18-C16&gt;0,B18-C16,"無餘額")</f>
        <v>8000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17303</v>
      </c>
      <c r="B20" s="40"/>
      <c r="C20" s="41">
        <f>IF(AND(C18&gt;A20,C18&gt;0), "毋庸補充",IF(AND(C18&lt;A20,( A20-B18+C16-A18)&gt;=0, C18&gt;0),"同命令扣押1/3金額",IF(AND(A16-A20-C16&gt;0), A20-B18+C16)))</f>
        <v>9303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697</v>
      </c>
      <c r="B22" s="46"/>
      <c r="C22" s="46"/>
      <c r="D22" s="47"/>
      <c r="I22" s="1"/>
    </row>
    <row r="23" spans="1:9" ht="179.4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130Dr9pOJYUKa8BIWTdsB14IRwrsdEt4j7KeLkSRTmRGe+ckTRIKw4YajMnmAeqaaNKMIp98FZzSJZK5sT2hHw==" saltValue="QteczSvtAYDi/XaRjREn0Q==" spinCount="100000" sheet="1" selectLockedCells="1"/>
  <mergeCells count="17">
    <mergeCell ref="A1:D1"/>
    <mergeCell ref="A2:D2"/>
    <mergeCell ref="A3:B3"/>
    <mergeCell ref="C3:D3"/>
    <mergeCell ref="A15:B15"/>
    <mergeCell ref="C15:D15"/>
    <mergeCell ref="A16:B16"/>
    <mergeCell ref="C16:D16"/>
    <mergeCell ref="C17:D17"/>
    <mergeCell ref="C18:D18"/>
    <mergeCell ref="A19:B19"/>
    <mergeCell ref="C19:D19"/>
    <mergeCell ref="A20:B20"/>
    <mergeCell ref="C20:D20"/>
    <mergeCell ref="A21:D21"/>
    <mergeCell ref="A22:D22"/>
    <mergeCell ref="A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36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28</v>
      </c>
      <c r="D3" s="30"/>
    </row>
    <row r="4" spans="1:7" ht="39" customHeight="1" thickTop="1">
      <c r="A4" s="7" t="s">
        <v>1</v>
      </c>
      <c r="B4" s="8">
        <v>100000</v>
      </c>
      <c r="C4" s="17" t="s">
        <v>2</v>
      </c>
      <c r="D4" s="18">
        <v>5000</v>
      </c>
    </row>
    <row r="5" spans="1:7" ht="25.5" customHeight="1">
      <c r="A5" s="9" t="s">
        <v>3</v>
      </c>
      <c r="B5" s="10"/>
      <c r="C5" s="19" t="s">
        <v>4</v>
      </c>
      <c r="D5" s="10">
        <v>1500</v>
      </c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32</v>
      </c>
      <c r="D9" s="10">
        <v>10000</v>
      </c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>
        <v>15000</v>
      </c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115000</v>
      </c>
      <c r="B16" s="33"/>
      <c r="C16" s="33">
        <f>SUM(D4:D14)</f>
        <v>16500</v>
      </c>
      <c r="D16" s="33"/>
    </row>
    <row r="17" spans="1:9" ht="36" customHeight="1" thickTop="1" thickBot="1">
      <c r="A17" s="23" t="s">
        <v>24</v>
      </c>
      <c r="B17" s="23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38333.333333333336</v>
      </c>
      <c r="B18" s="6">
        <f>A16-A18</f>
        <v>76666.666666666657</v>
      </c>
      <c r="C18" s="36">
        <f>IF(B18-C16&gt;0,B18-C16,"無餘額")</f>
        <v>60166.666666666657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17076</v>
      </c>
      <c r="B20" s="40"/>
      <c r="C20" s="41" t="str">
        <f>IF(AND(C18&gt;A20,C18&gt;0), "毋庸補充",IF(AND(C18&lt;A20,( A20-B18+C16-A18)&gt;=0, C18&gt;0),"同命令扣押1/3金額",IF(AND(A16-A20-C16&gt;0), A20-B18+C16)))</f>
        <v>毋庸補充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 t="str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依命令扣押1/3金額</v>
      </c>
      <c r="B22" s="46"/>
      <c r="C22" s="46"/>
      <c r="D22" s="47"/>
      <c r="I22" s="1"/>
    </row>
    <row r="23" spans="1:9" ht="182.4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ySp5VPoSr7kvCnEXJItkFBp9I1Kf/BkQYy0Wd2i+wF/A+6nd7/TEOf7yeDoS3riE9chtGTGy1wZ0rvjU/nqeHw==" saltValue="5mgsbi03xZNhaHP/kq2WHw==" spinCount="100000" sheet="1" selectLockedCells="1"/>
  <mergeCells count="17">
    <mergeCell ref="A1:D1"/>
    <mergeCell ref="A2:D2"/>
    <mergeCell ref="A3:B3"/>
    <mergeCell ref="C3:D3"/>
    <mergeCell ref="A15:B15"/>
    <mergeCell ref="C15:D15"/>
    <mergeCell ref="A16:B16"/>
    <mergeCell ref="C16:D16"/>
    <mergeCell ref="C17:D17"/>
    <mergeCell ref="C18:D18"/>
    <mergeCell ref="A19:B19"/>
    <mergeCell ref="C19:D19"/>
    <mergeCell ref="A20:B20"/>
    <mergeCell ref="C20:D20"/>
    <mergeCell ref="A21:D21"/>
    <mergeCell ref="A22:D22"/>
    <mergeCell ref="A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37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30</v>
      </c>
      <c r="D3" s="30"/>
    </row>
    <row r="4" spans="1:7" ht="39" customHeight="1" thickTop="1">
      <c r="A4" s="7" t="s">
        <v>1</v>
      </c>
      <c r="B4" s="8">
        <v>15000</v>
      </c>
      <c r="C4" s="17" t="s">
        <v>2</v>
      </c>
      <c r="D4" s="18"/>
    </row>
    <row r="5" spans="1:7" ht="25.5" customHeight="1">
      <c r="A5" s="9" t="s">
        <v>3</v>
      </c>
      <c r="B5" s="10"/>
      <c r="C5" s="19" t="s">
        <v>4</v>
      </c>
      <c r="D5" s="10"/>
    </row>
    <row r="6" spans="1:7" ht="25.5" customHeight="1">
      <c r="A6" s="11" t="s">
        <v>5</v>
      </c>
      <c r="B6" s="10"/>
      <c r="C6" s="9" t="s">
        <v>27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15000</v>
      </c>
      <c r="B16" s="33"/>
      <c r="C16" s="33">
        <f>SUM(D4:D14)</f>
        <v>0</v>
      </c>
      <c r="D16" s="33"/>
    </row>
    <row r="17" spans="1:9" ht="36" customHeight="1" thickTop="1" thickBot="1">
      <c r="A17" s="23" t="s">
        <v>24</v>
      </c>
      <c r="B17" s="23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5000</v>
      </c>
      <c r="B18" s="6">
        <f>A16-A18</f>
        <v>10000</v>
      </c>
      <c r="C18" s="36">
        <f>IF(B18-C16&gt;0,B18-C16,"無餘額")</f>
        <v>10000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18566</v>
      </c>
      <c r="B20" s="40"/>
      <c r="C20" s="41" t="str">
        <f>IF(AND(C18&gt;A20,C18&gt;0), "毋庸補充",IF(AND(C18&lt;A20,( A20-B18+C16-A18)&gt;=0, C18&gt;0),"同命令扣押1/3金額",IF(AND(A16-A20-C16&gt;0), A20-B18+C16)))</f>
        <v>同命令扣押1/3金額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 t="str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無餘額可供扣押</v>
      </c>
      <c r="B22" s="46"/>
      <c r="C22" s="46"/>
      <c r="D22" s="47"/>
      <c r="I22" s="1"/>
    </row>
    <row r="23" spans="1:9" ht="180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LeOxPdsoe/3pX8EnxcAS8Y3B7z51m9ZAkmMZyrFI5KdXJrJn7Tr6GqIOCQ7jm+0Q4hcXMIpacipBM2rEV1lmiQ==" saltValue="x+pA3FfGo1L0F1kA6gNSEQ==" spinCount="100000" sheet="1" selectLockedCells="1"/>
  <mergeCells count="17">
    <mergeCell ref="A1:D1"/>
    <mergeCell ref="A2:D2"/>
    <mergeCell ref="A3:B3"/>
    <mergeCell ref="C3:D3"/>
    <mergeCell ref="A15:B15"/>
    <mergeCell ref="C15:D15"/>
    <mergeCell ref="A16:B16"/>
    <mergeCell ref="C16:D16"/>
    <mergeCell ref="C17:D17"/>
    <mergeCell ref="C18:D18"/>
    <mergeCell ref="A19:B19"/>
    <mergeCell ref="C19:D19"/>
    <mergeCell ref="A20:B20"/>
    <mergeCell ref="C20:D20"/>
    <mergeCell ref="A21:D21"/>
    <mergeCell ref="A22:D22"/>
    <mergeCell ref="A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4"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38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28</v>
      </c>
      <c r="D3" s="30"/>
    </row>
    <row r="4" spans="1:7" ht="39" customHeight="1" thickTop="1">
      <c r="A4" s="7" t="s">
        <v>1</v>
      </c>
      <c r="B4" s="8">
        <v>24000</v>
      </c>
      <c r="C4" s="17" t="s">
        <v>2</v>
      </c>
      <c r="D4" s="18">
        <v>600</v>
      </c>
    </row>
    <row r="5" spans="1:7" ht="25.5" customHeight="1">
      <c r="A5" s="9" t="s">
        <v>3</v>
      </c>
      <c r="B5" s="10"/>
      <c r="C5" s="19" t="s">
        <v>4</v>
      </c>
      <c r="D5" s="10">
        <v>600</v>
      </c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24000</v>
      </c>
      <c r="B16" s="33"/>
      <c r="C16" s="33">
        <f>SUM(D4:D14)</f>
        <v>1200</v>
      </c>
      <c r="D16" s="33"/>
    </row>
    <row r="17" spans="1:9" ht="36" customHeight="1" thickTop="1" thickBot="1">
      <c r="A17" s="23" t="s">
        <v>24</v>
      </c>
      <c r="B17" s="23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8000</v>
      </c>
      <c r="B18" s="6">
        <f>A16-A18</f>
        <v>16000</v>
      </c>
      <c r="C18" s="36">
        <f>IF(B18-C16&gt;0,B18-C16,"無餘額")</f>
        <v>14800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19172</v>
      </c>
      <c r="B20" s="40"/>
      <c r="C20" s="41">
        <f>IF(AND(C18&gt;A20,C18&gt;0), "毋庸補充",IF(AND(C18&lt;A20,( A20-B18+C16-A18)&gt;=0, C18&gt;0),"同命令扣押1/3金額",IF(AND(A16-A20-C16&gt;0), A20-B18+C16)))</f>
        <v>4372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3628</v>
      </c>
      <c r="B22" s="46"/>
      <c r="C22" s="46"/>
      <c r="D22" s="47"/>
      <c r="I22" s="1"/>
    </row>
    <row r="23" spans="1:9" ht="180.6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WWzOcwWpRAZaPllqAxrPfozS8CobZOkK35TLdNFo40Ym5O6tMBK25auxlOjwu6SKp27ceU3yvziwHMvDbDhwPA==" saltValue="69sXqMyL4N/0bEXjo3Jf+Q==" spinCount="100000" sheet="1" selectLockedCells="1"/>
  <mergeCells count="17">
    <mergeCell ref="A1:D1"/>
    <mergeCell ref="A2:D2"/>
    <mergeCell ref="A3:B3"/>
    <mergeCell ref="C3:D3"/>
    <mergeCell ref="A15:B15"/>
    <mergeCell ref="C15:D15"/>
    <mergeCell ref="A16:B16"/>
    <mergeCell ref="C16:D16"/>
    <mergeCell ref="C17:D17"/>
    <mergeCell ref="C18:D18"/>
    <mergeCell ref="A19:B19"/>
    <mergeCell ref="C19:D19"/>
    <mergeCell ref="A20:B20"/>
    <mergeCell ref="C20:D20"/>
    <mergeCell ref="A21:D21"/>
    <mergeCell ref="A22:D22"/>
    <mergeCell ref="A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4" workbookViewId="0">
      <selection activeCell="A4" sqref="A4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39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28</v>
      </c>
      <c r="D3" s="30"/>
    </row>
    <row r="4" spans="1:7" ht="39" customHeight="1" thickTop="1">
      <c r="A4" s="7" t="s">
        <v>26</v>
      </c>
      <c r="B4" s="8">
        <v>40000</v>
      </c>
      <c r="C4" s="17" t="s">
        <v>2</v>
      </c>
      <c r="D4" s="18">
        <v>600</v>
      </c>
    </row>
    <row r="5" spans="1:7" ht="25.5" customHeight="1">
      <c r="A5" s="9" t="s">
        <v>3</v>
      </c>
      <c r="B5" s="10"/>
      <c r="C5" s="19" t="s">
        <v>4</v>
      </c>
      <c r="D5" s="10">
        <v>600</v>
      </c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40000</v>
      </c>
      <c r="B16" s="33"/>
      <c r="C16" s="33">
        <f>SUM(D4:D14)</f>
        <v>1200</v>
      </c>
      <c r="D16" s="33"/>
    </row>
    <row r="17" spans="1:9" ht="36" customHeight="1" thickTop="1" thickBot="1">
      <c r="A17" s="23" t="s">
        <v>24</v>
      </c>
      <c r="B17" s="23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13333.333333333334</v>
      </c>
      <c r="B18" s="6">
        <f>A16-A18</f>
        <v>26666.666666666664</v>
      </c>
      <c r="C18" s="36">
        <f>IF(B18-C16&gt;0,B18-C16,"無餘額")</f>
        <v>25466.666666666664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19200</v>
      </c>
      <c r="B20" s="40"/>
      <c r="C20" s="41" t="str">
        <f>IF(AND(C18&gt;A20,C18&gt;0), "毋庸補充",IF(AND(C18&lt;A20,( A20-B18+C16-A18)&gt;=0, C18&gt;0),"同命令扣押1/3金額",IF(AND(A16-A20-C16&gt;0), A20-B18+C16)))</f>
        <v>毋庸補充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 t="str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依命令扣押1/3金額</v>
      </c>
      <c r="B22" s="46"/>
      <c r="C22" s="46"/>
      <c r="D22" s="47"/>
      <c r="I22" s="1"/>
    </row>
    <row r="23" spans="1:9" ht="180.6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HJ4dZ/Cp5I+7VCdPjif3DzolNUBcQf7b9jItUia8EZkQ66TeXdQTudHtHIrlmN0wijQILoQnj4Bdb2OQGt9N5w==" saltValue="tsnBzLt4Nd9zFeUz+BcOzg==" spinCount="100000" sheet="1" selectLockedCells="1"/>
  <mergeCells count="17">
    <mergeCell ref="A1:D1"/>
    <mergeCell ref="A2:D2"/>
    <mergeCell ref="A3:B3"/>
    <mergeCell ref="C3:D3"/>
    <mergeCell ref="A15:B15"/>
    <mergeCell ref="C15:D15"/>
    <mergeCell ref="A16:B16"/>
    <mergeCell ref="C16:D16"/>
    <mergeCell ref="C17:D17"/>
    <mergeCell ref="C18:D18"/>
    <mergeCell ref="A19:B19"/>
    <mergeCell ref="C19:D19"/>
    <mergeCell ref="A20:B20"/>
    <mergeCell ref="C20:D20"/>
    <mergeCell ref="A21:D21"/>
    <mergeCell ref="A22:D22"/>
    <mergeCell ref="A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3" workbookViewId="0">
      <selection activeCell="D8" sqref="D8"/>
    </sheetView>
  </sheetViews>
  <sheetFormatPr defaultRowHeight="16.2"/>
  <cols>
    <col min="1" max="1" width="24.44140625" customWidth="1"/>
    <col min="2" max="2" width="21.88671875" customWidth="1"/>
    <col min="3" max="3" width="22.21875" customWidth="1"/>
    <col min="4" max="4" width="21.21875" customWidth="1"/>
    <col min="7" max="7" width="11.44140625" bestFit="1" customWidth="1"/>
    <col min="8" max="8" width="9.44140625" bestFit="1" customWidth="1"/>
    <col min="11" max="11" width="9.44140625" bestFit="1" customWidth="1"/>
  </cols>
  <sheetData>
    <row r="1" spans="1:7">
      <c r="A1" s="25" t="s">
        <v>25</v>
      </c>
      <c r="B1" s="26"/>
      <c r="C1" s="26"/>
      <c r="D1" s="26"/>
    </row>
    <row r="2" spans="1:7" ht="32.4" customHeight="1" thickBot="1">
      <c r="A2" s="27" t="s">
        <v>40</v>
      </c>
      <c r="B2" s="28"/>
      <c r="C2" s="28"/>
      <c r="D2" s="28"/>
    </row>
    <row r="3" spans="1:7" ht="21" customHeight="1" thickTop="1" thickBot="1">
      <c r="A3" s="29" t="s">
        <v>0</v>
      </c>
      <c r="B3" s="30"/>
      <c r="C3" s="29" t="s">
        <v>29</v>
      </c>
      <c r="D3" s="30"/>
    </row>
    <row r="4" spans="1:7" ht="39" customHeight="1" thickTop="1">
      <c r="A4" s="7" t="s">
        <v>1</v>
      </c>
      <c r="B4" s="8">
        <v>25000</v>
      </c>
      <c r="C4" s="17" t="s">
        <v>2</v>
      </c>
      <c r="D4" s="18">
        <v>600</v>
      </c>
    </row>
    <row r="5" spans="1:7" ht="25.5" customHeight="1">
      <c r="A5" s="9" t="s">
        <v>3</v>
      </c>
      <c r="B5" s="10"/>
      <c r="C5" s="19" t="s">
        <v>4</v>
      </c>
      <c r="D5" s="10">
        <v>600</v>
      </c>
    </row>
    <row r="6" spans="1:7" ht="25.5" customHeight="1">
      <c r="A6" s="11" t="s">
        <v>5</v>
      </c>
      <c r="B6" s="10"/>
      <c r="C6" s="9" t="s">
        <v>6</v>
      </c>
      <c r="D6" s="10"/>
    </row>
    <row r="7" spans="1:7" ht="25.5" customHeight="1">
      <c r="A7" s="12" t="s">
        <v>7</v>
      </c>
      <c r="B7" s="10"/>
      <c r="C7" s="9" t="s">
        <v>8</v>
      </c>
      <c r="D7" s="10"/>
    </row>
    <row r="8" spans="1:7" ht="24.75" customHeight="1">
      <c r="A8" s="9" t="s">
        <v>9</v>
      </c>
      <c r="B8" s="10"/>
      <c r="C8" s="9" t="s">
        <v>10</v>
      </c>
      <c r="D8" s="10"/>
    </row>
    <row r="9" spans="1:7" ht="24.75" customHeight="1">
      <c r="A9" s="13" t="s">
        <v>11</v>
      </c>
      <c r="B9" s="10"/>
      <c r="C9" s="9" t="s">
        <v>12</v>
      </c>
      <c r="D9" s="10"/>
    </row>
    <row r="10" spans="1:7" ht="25.5" customHeight="1">
      <c r="A10" s="9" t="s">
        <v>13</v>
      </c>
      <c r="B10" s="10"/>
      <c r="C10" s="9" t="s">
        <v>12</v>
      </c>
      <c r="D10" s="10"/>
    </row>
    <row r="11" spans="1:7" ht="25.5" customHeight="1">
      <c r="A11" s="14" t="s">
        <v>14</v>
      </c>
      <c r="B11" s="10"/>
      <c r="C11" s="19" t="s">
        <v>12</v>
      </c>
      <c r="D11" s="10"/>
    </row>
    <row r="12" spans="1:7" ht="25.5" customHeight="1">
      <c r="A12" s="14" t="s">
        <v>15</v>
      </c>
      <c r="B12" s="10"/>
      <c r="C12" s="19" t="s">
        <v>12</v>
      </c>
      <c r="D12" s="10"/>
    </row>
    <row r="13" spans="1:7" ht="25.5" customHeight="1">
      <c r="A13" s="9" t="s">
        <v>16</v>
      </c>
      <c r="B13" s="10"/>
      <c r="C13" s="19" t="s">
        <v>12</v>
      </c>
      <c r="D13" s="10"/>
    </row>
    <row r="14" spans="1:7" ht="25.5" customHeight="1" thickBot="1">
      <c r="A14" s="15" t="s">
        <v>16</v>
      </c>
      <c r="B14" s="16"/>
      <c r="C14" s="20" t="s">
        <v>12</v>
      </c>
      <c r="D14" s="21"/>
      <c r="G14" s="2"/>
    </row>
    <row r="15" spans="1:7" ht="24" customHeight="1" thickTop="1" thickBot="1">
      <c r="A15" s="31" t="s">
        <v>21</v>
      </c>
      <c r="B15" s="32"/>
      <c r="C15" s="31" t="s">
        <v>17</v>
      </c>
      <c r="D15" s="32"/>
    </row>
    <row r="16" spans="1:7" ht="24" customHeight="1" thickTop="1" thickBot="1">
      <c r="A16" s="33">
        <f>SUM(B4:B14)</f>
        <v>25000</v>
      </c>
      <c r="B16" s="33"/>
      <c r="C16" s="33">
        <f>SUM(D4:D14)</f>
        <v>1200</v>
      </c>
      <c r="D16" s="33"/>
    </row>
    <row r="17" spans="1:9" ht="36" customHeight="1" thickTop="1" thickBot="1">
      <c r="A17" s="22" t="s">
        <v>24</v>
      </c>
      <c r="B17" s="22" t="s">
        <v>18</v>
      </c>
      <c r="C17" s="34" t="s">
        <v>22</v>
      </c>
      <c r="D17" s="35"/>
    </row>
    <row r="18" spans="1:9" ht="20.399999999999999" customHeight="1" thickTop="1" thickBot="1">
      <c r="A18" s="6">
        <f>A16/3</f>
        <v>8333.3333333333339</v>
      </c>
      <c r="B18" s="6">
        <f>A16-A18</f>
        <v>16666.666666666664</v>
      </c>
      <c r="C18" s="36">
        <f>IF(B18-C16&gt;0,B18-C16,"無餘額")</f>
        <v>15466.666666666664</v>
      </c>
      <c r="D18" s="36"/>
    </row>
    <row r="19" spans="1:9" ht="38.25" customHeight="1" thickTop="1" thickBot="1">
      <c r="A19" s="29" t="s">
        <v>20</v>
      </c>
      <c r="B19" s="30"/>
      <c r="C19" s="37" t="s">
        <v>23</v>
      </c>
      <c r="D19" s="38"/>
      <c r="H19" s="3"/>
    </row>
    <row r="20" spans="1:9" ht="23.4" thickTop="1" thickBot="1">
      <c r="A20" s="39">
        <v>22816</v>
      </c>
      <c r="B20" s="40"/>
      <c r="C20" s="41">
        <f>IF(AND(C18&gt;A20,C18&gt;0), "毋庸補充",IF(AND(C18&lt;A20,( A20-B18+C16-A18)&gt;=0, C18&gt;0),"同命令扣押1/3金額",IF(AND(A16-A20-C16&gt;0), A20-B18+C16)))</f>
        <v>7349.3333333333358</v>
      </c>
      <c r="D20" s="42"/>
      <c r="G20" s="3"/>
    </row>
    <row r="21" spans="1:9" ht="27" customHeight="1" thickTop="1" thickBot="1">
      <c r="A21" s="43" t="s">
        <v>19</v>
      </c>
      <c r="B21" s="44"/>
      <c r="C21" s="44"/>
      <c r="D21" s="30"/>
    </row>
    <row r="22" spans="1:9" ht="25.2" thickTop="1" thickBot="1">
      <c r="A22" s="45">
        <f>IF(AND((C16-B18)&gt;=0),"錯誤，請確認薪資及依代扣減數額",IF(AND((A16-A20)&lt;=0),"無餘額可供扣押",IF(AND((A20-C18)&lt;0),"依命令扣押1/3金額",IF(AND((A20-C18)&gt;=0,A16-A20-C16&gt;0),A16-A20-C16,IF(AND((A16-A20-C16)&gt;0),A16-A20-C16,"無餘額可供扣押")))))</f>
        <v>984</v>
      </c>
      <c r="B22" s="46"/>
      <c r="C22" s="46"/>
      <c r="D22" s="47"/>
      <c r="I22" s="1"/>
    </row>
    <row r="23" spans="1:9" ht="183.6" customHeight="1" thickTop="1" thickBot="1">
      <c r="A23" s="48" t="s">
        <v>41</v>
      </c>
      <c r="B23" s="49"/>
      <c r="C23" s="49"/>
      <c r="D23" s="50"/>
    </row>
    <row r="24" spans="1:9" ht="16.5" customHeight="1" thickTop="1">
      <c r="A24" s="4"/>
      <c r="B24" s="4"/>
      <c r="C24" s="4"/>
      <c r="D24" s="4"/>
    </row>
    <row r="25" spans="1:9" ht="16.5" customHeight="1">
      <c r="A25" s="5"/>
      <c r="B25" s="5"/>
      <c r="C25" s="5"/>
      <c r="D25" s="5"/>
    </row>
  </sheetData>
  <sheetProtection algorithmName="SHA-512" hashValue="VPphEjdYn+o19w+6ihY+Nz8oGHvIb0U6yrkKQETj2hXmRvXWZkoDq69I28Y6lT4X7Q1aVk99WPpBamrjrBEpaw==" saltValue="HjYo+NkFJLu9kI1CF5+2GA==" spinCount="100000" sheet="1" selectLockedCells="1"/>
  <mergeCells count="17">
    <mergeCell ref="A20:B20"/>
    <mergeCell ref="C20:D20"/>
    <mergeCell ref="A21:D21"/>
    <mergeCell ref="A22:D22"/>
    <mergeCell ref="A23:D23"/>
    <mergeCell ref="A16:B16"/>
    <mergeCell ref="C16:D16"/>
    <mergeCell ref="C17:D17"/>
    <mergeCell ref="C18:D18"/>
    <mergeCell ref="A19:B19"/>
    <mergeCell ref="C19:D19"/>
    <mergeCell ref="A1:D1"/>
    <mergeCell ref="A2:D2"/>
    <mergeCell ref="A3:B3"/>
    <mergeCell ref="C3:D3"/>
    <mergeCell ref="A15:B15"/>
    <mergeCell ref="C15:D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金馬</vt:lpstr>
      <vt:lpstr>臺澎六都外</vt:lpstr>
      <vt:lpstr>高雄市</vt:lpstr>
      <vt:lpstr>臺南市</vt:lpstr>
      <vt:lpstr>臺中市</vt:lpstr>
      <vt:lpstr>桃園市</vt:lpstr>
      <vt:lpstr>新北市</vt:lpstr>
      <vt:lpstr>臺北市</vt:lpstr>
      <vt:lpstr>金馬!Print_Area</vt:lpstr>
      <vt:lpstr>桃園市!Print_Area</vt:lpstr>
      <vt:lpstr>高雄市!Print_Area</vt:lpstr>
      <vt:lpstr>新北市!Print_Area</vt:lpstr>
      <vt:lpstr>臺中市!Print_Area</vt:lpstr>
      <vt:lpstr>臺北市!Print_Area</vt:lpstr>
      <vt:lpstr>臺南市!Print_Area</vt:lpstr>
      <vt:lpstr>臺澎六都外!Print_Area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2022-11-24T07:16:56Z</dcterms:modified>
  <cp:contentStatus/>
</cp:coreProperties>
</file>